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log\nadgodziny\"/>
    </mc:Choice>
  </mc:AlternateContent>
  <bookViews>
    <workbookView xWindow="0" yWindow="0" windowWidth="16815" windowHeight="7530" firstSheet="1" activeTab="1"/>
  </bookViews>
  <sheets>
    <sheet name="Kalkulacje - NIE EDYTUJ" sheetId="3" state="hidden" r:id="rId1"/>
    <sheet name="Tu wprowadź dane" sheetId="1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H5" i="3" s="1"/>
  <c r="E4" i="3"/>
  <c r="E7" i="3" s="1"/>
  <c r="H4" i="3" s="1"/>
  <c r="L12" i="3"/>
  <c r="K8" i="3"/>
  <c r="K7" i="3"/>
  <c r="J4" i="3" l="1"/>
  <c r="H7" i="3"/>
  <c r="M3" i="1" s="1"/>
  <c r="K4" i="1"/>
</calcChain>
</file>

<file path=xl/sharedStrings.xml><?xml version="1.0" encoding="utf-8"?>
<sst xmlns="http://schemas.openxmlformats.org/spreadsheetml/2006/main" count="12" uniqueCount="12">
  <si>
    <t>Nic nie tracisz</t>
  </si>
  <si>
    <t>Roczny koszt pracy jednego pracownika</t>
  </si>
  <si>
    <t>Roczny koszt nadgodzin</t>
  </si>
  <si>
    <t>Wartość w PLN</t>
  </si>
  <si>
    <t>Zalecane jest zbadanie przyczyn nadgodzin, jednak rozważ zatrudnienie dodatkowego pracownika, ponieważ roczny koszt nadgodzin zbliża się lub przewyższa roczny koszt dodatkowego pracownika</t>
  </si>
  <si>
    <t xml:space="preserve">Problem nadgodzin powinieneś być w stanie rozwiązać poprzez dogłębne zrozumienie przyczyny, doszkolenie pracowników i wprowadzenie rozwiązań z burzy mózgów. Nie musisz zatrudniać nikogo do pomocy. </t>
  </si>
  <si>
    <t>Zalecane jest zbadania przyczyn nadgodzin, ale jednocześnie spróbuj jak najszybciej zatrudnić kogoś na umowę zlecenie, żeby wsparł zespół do czasu rozwiązania problemu.</t>
  </si>
  <si>
    <t>Nie masz problemu z nadgodzinami. Brawo!</t>
  </si>
  <si>
    <t>Wynik</t>
  </si>
  <si>
    <t>Link do funpage</t>
  </si>
  <si>
    <t>więcej na www.businesslifemanual.pl</t>
  </si>
  <si>
    <t>Polub funpage businesslifemanual i dostawaj więcej pdobnych kalkulatorów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</si>
</sst>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4"/>
      <color theme="10"/>
      <name val="Calibri"/>
      <family val="2"/>
      <charset val="238"/>
      <scheme val="minor"/>
    </font>
    <font>
      <b/>
      <sz val="12"/>
      <color theme="9" tint="-0.499984740745262"/>
      <name val="Calibri Light"/>
      <family val="2"/>
      <charset val="238"/>
      <scheme val="major"/>
    </font>
    <font>
      <b/>
      <u/>
      <sz val="12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0.34998626667073579"/>
      </right>
      <top style="thin">
        <color theme="0" tint="-4.9989318521683403E-2"/>
      </top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43" fontId="0" fillId="3" borderId="1" xfId="1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164" fontId="0" fillId="2" borderId="0" xfId="0" applyNumberFormat="1" applyFill="1"/>
    <xf numFmtId="0" fontId="2" fillId="2" borderId="0" xfId="0" applyFont="1" applyFill="1" applyAlignment="1">
      <alignment wrapText="1"/>
    </xf>
    <xf numFmtId="0" fontId="0" fillId="4" borderId="0" xfId="0" applyFill="1"/>
    <xf numFmtId="0" fontId="0" fillId="5" borderId="0" xfId="0" applyFill="1"/>
    <xf numFmtId="0" fontId="2" fillId="3" borderId="1" xfId="0" applyFont="1" applyFill="1" applyBorder="1" applyAlignment="1">
      <alignment horizontal="center" vertical="center" wrapText="1"/>
    </xf>
    <xf numFmtId="9" fontId="0" fillId="3" borderId="1" xfId="2" applyFont="1" applyFill="1" applyBorder="1" applyAlignment="1">
      <alignment horizontal="center" vertical="center"/>
    </xf>
    <xf numFmtId="0" fontId="0" fillId="6" borderId="0" xfId="0" applyFill="1"/>
    <xf numFmtId="0" fontId="0" fillId="6" borderId="0" xfId="0" applyFill="1" applyAlignment="1"/>
    <xf numFmtId="0" fontId="0" fillId="6" borderId="0" xfId="0" applyFill="1" applyAlignment="1">
      <alignment horizontal="center"/>
    </xf>
    <xf numFmtId="164" fontId="0" fillId="6" borderId="0" xfId="0" applyNumberFormat="1" applyFill="1" applyAlignment="1">
      <alignment horizontal="center"/>
    </xf>
    <xf numFmtId="43" fontId="0" fillId="6" borderId="0" xfId="1" applyFont="1" applyFill="1"/>
    <xf numFmtId="0" fontId="4" fillId="4" borderId="0" xfId="3" applyFont="1" applyFill="1"/>
    <xf numFmtId="0" fontId="5" fillId="4" borderId="0" xfId="0" applyFont="1" applyFill="1"/>
    <xf numFmtId="0" fontId="6" fillId="4" borderId="0" xfId="3" applyFont="1" applyFill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Porównanie kosztów pracownika i nadgodzin</a:t>
            </a:r>
            <a:endParaRPr lang="en-US" sz="1200"/>
          </a:p>
        </c:rich>
      </c:tx>
      <c:layout>
        <c:manualLayout>
          <c:xMode val="edge"/>
          <c:yMode val="edge"/>
          <c:x val="0.1085237355711159"/>
          <c:y val="4.804804804804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'Kalkulacje - NIE EDYTUJ'!$H$3</c:f>
              <c:strCache>
                <c:ptCount val="1"/>
                <c:pt idx="0">
                  <c:v>Wartość w PLN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6350" cap="flat" cmpd="sng" algn="ctr">
              <a:solidFill>
                <a:schemeClr val="accent2"/>
              </a:solidFill>
              <a:prstDash val="solid"/>
              <a:miter lim="800000"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accent1"/>
                </a:solidFill>
                <a:prstDash val="solid"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6-40CE-413C-9FDA-4644829FC74A}"/>
              </c:ext>
            </c:extLst>
          </c:dPt>
          <c:dLbls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CE-413C-9FDA-4644829FC74A}"/>
                </c:ext>
              </c:extLst>
            </c:dLbl>
            <c:numFmt formatCode="#,##0\ &quot;zł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'Kalkulacje - NIE EDYTUJ'!$G$4:$G$5</c:f>
              <c:strCache>
                <c:ptCount val="2"/>
                <c:pt idx="0">
                  <c:v>Roczny koszt pracy jednego pracownika</c:v>
                </c:pt>
                <c:pt idx="1">
                  <c:v>Roczny koszt nadgodzin</c:v>
                </c:pt>
              </c:strCache>
            </c:strRef>
          </c:cat>
          <c:val>
            <c:numRef>
              <c:f>'Kalkulacje - NIE EDYTUJ'!$H$4:$H$5</c:f>
              <c:numCache>
                <c:formatCode>General</c:formatCode>
                <c:ptCount val="2"/>
                <c:pt idx="0" formatCode="_-* #\ ##0\ _z_ł_-;\-* #\ ##0\ _z_ł_-;_-* &quot;-&quot;??\ _z_ł_-;_-@_-">
                  <c:v>25680</c:v>
                </c:pt>
                <c:pt idx="1">
                  <c:v>17550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E-413C-9FDA-4644829FC74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35978256"/>
        <c:axId val="635979240"/>
      </c:barChart>
      <c:catAx>
        <c:axId val="63597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35979240"/>
        <c:crosses val="autoZero"/>
        <c:auto val="1"/>
        <c:lblAlgn val="ctr"/>
        <c:lblOffset val="100"/>
        <c:noMultiLvlLbl val="0"/>
      </c:catAx>
      <c:valAx>
        <c:axId val="6359792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\ ##0\ _z_ł_-;\-* #\ ##0\ _z_ł_-;_-* &quot;-&quot;??\ _z_ł_-;_-@_-" sourceLinked="1"/>
        <c:majorTickMark val="none"/>
        <c:minorTickMark val="none"/>
        <c:tickLblPos val="nextTo"/>
        <c:crossAx val="635978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104775</xdr:rowOff>
    </xdr:from>
    <xdr:to>
      <xdr:col>3</xdr:col>
      <xdr:colOff>600075</xdr:colOff>
      <xdr:row>4</xdr:row>
      <xdr:rowOff>180975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B67494D-6EA5-44A6-904E-96ACB17D8CE2}"/>
            </a:ext>
          </a:extLst>
        </xdr:cNvPr>
        <xdr:cNvSpPr/>
      </xdr:nvSpPr>
      <xdr:spPr>
        <a:xfrm>
          <a:off x="485775" y="485775"/>
          <a:ext cx="1943100" cy="4572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l-PL" sz="1050" b="1"/>
            <a:t>Pracownik</a:t>
          </a:r>
          <a:r>
            <a:rPr lang="pl-PL" sz="1050" b="1" baseline="0"/>
            <a:t> dostarcza roboczogodzin w roku</a:t>
          </a:r>
          <a:endParaRPr lang="pl-PL" sz="1050" b="1"/>
        </a:p>
      </xdr:txBody>
    </xdr:sp>
    <xdr:clientData/>
  </xdr:twoCellAnchor>
  <xdr:twoCellAnchor>
    <xdr:from>
      <xdr:col>0</xdr:col>
      <xdr:colOff>485775</xdr:colOff>
      <xdr:row>5</xdr:row>
      <xdr:rowOff>152400</xdr:rowOff>
    </xdr:from>
    <xdr:to>
      <xdr:col>3</xdr:col>
      <xdr:colOff>600075</xdr:colOff>
      <xdr:row>7</xdr:row>
      <xdr:rowOff>76200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194F77A-95D4-471C-AE5C-B12CFE5D9E93}"/>
            </a:ext>
          </a:extLst>
        </xdr:cNvPr>
        <xdr:cNvSpPr/>
      </xdr:nvSpPr>
      <xdr:spPr>
        <a:xfrm>
          <a:off x="485775" y="962025"/>
          <a:ext cx="1943100" cy="4191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l-PL" sz="1050" b="1">
              <a:solidFill>
                <a:schemeClr val="lt1"/>
              </a:solidFill>
              <a:latin typeface="+mn-lt"/>
              <a:ea typeface="+mn-ea"/>
              <a:cs typeface="+mn-cs"/>
            </a:rPr>
            <a:t>Całkowity koszt pracy jednego pracownika</a:t>
          </a:r>
        </a:p>
      </xdr:txBody>
    </xdr:sp>
    <xdr:clientData/>
  </xdr:twoCellAnchor>
  <xdr:twoCellAnchor>
    <xdr:from>
      <xdr:col>0</xdr:col>
      <xdr:colOff>485775</xdr:colOff>
      <xdr:row>8</xdr:row>
      <xdr:rowOff>161925</xdr:rowOff>
    </xdr:from>
    <xdr:to>
      <xdr:col>3</xdr:col>
      <xdr:colOff>600075</xdr:colOff>
      <xdr:row>10</xdr:row>
      <xdr:rowOff>9525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5E2375D-D45F-4B9C-AD4D-19158E7FD12F}"/>
            </a:ext>
          </a:extLst>
        </xdr:cNvPr>
        <xdr:cNvSpPr/>
      </xdr:nvSpPr>
      <xdr:spPr>
        <a:xfrm>
          <a:off x="485775" y="1581150"/>
          <a:ext cx="1943100" cy="2286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l-PL" sz="1050" b="1">
              <a:solidFill>
                <a:schemeClr val="lt1"/>
              </a:solidFill>
              <a:latin typeface="+mn-lt"/>
              <a:ea typeface="+mn-ea"/>
              <a:cs typeface="+mn-cs"/>
            </a:rPr>
            <a:t>Całkowity koszt nadgodzin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647700</xdr:rowOff>
    </xdr:from>
    <xdr:to>
      <xdr:col>3</xdr:col>
      <xdr:colOff>600075</xdr:colOff>
      <xdr:row>4</xdr:row>
      <xdr:rowOff>19050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7BB9E37-90F5-422D-861E-A59A99CB9110}"/>
            </a:ext>
          </a:extLst>
        </xdr:cNvPr>
        <xdr:cNvSpPr/>
      </xdr:nvSpPr>
      <xdr:spPr>
        <a:xfrm>
          <a:off x="485775" y="1009650"/>
          <a:ext cx="1943100" cy="409575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50" b="1"/>
            <a:t>Liczba pracowników</a:t>
          </a:r>
        </a:p>
      </xdr:txBody>
    </xdr:sp>
    <xdr:clientData/>
  </xdr:twoCellAnchor>
  <xdr:twoCellAnchor>
    <xdr:from>
      <xdr:col>0</xdr:col>
      <xdr:colOff>485775</xdr:colOff>
      <xdr:row>5</xdr:row>
      <xdr:rowOff>152400</xdr:rowOff>
    </xdr:from>
    <xdr:to>
      <xdr:col>3</xdr:col>
      <xdr:colOff>600075</xdr:colOff>
      <xdr:row>7</xdr:row>
      <xdr:rowOff>76200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2498561-9356-4CA2-B20D-BDD497139257}"/>
            </a:ext>
          </a:extLst>
        </xdr:cNvPr>
        <xdr:cNvSpPr/>
      </xdr:nvSpPr>
      <xdr:spPr>
        <a:xfrm>
          <a:off x="485775" y="1295400"/>
          <a:ext cx="1943100" cy="457200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l-PL" sz="1000" b="1"/>
            <a:t>Liczba nadgodzin</a:t>
          </a:r>
          <a:r>
            <a:rPr lang="pl-PL" sz="1000" b="1" baseline="0"/>
            <a:t> w tygodniu średnio na pracownika</a:t>
          </a:r>
          <a:endParaRPr lang="pl-PL" sz="1000" b="1"/>
        </a:p>
      </xdr:txBody>
    </xdr:sp>
    <xdr:clientData/>
  </xdr:twoCellAnchor>
  <xdr:twoCellAnchor>
    <xdr:from>
      <xdr:col>0</xdr:col>
      <xdr:colOff>485775</xdr:colOff>
      <xdr:row>8</xdr:row>
      <xdr:rowOff>161925</xdr:rowOff>
    </xdr:from>
    <xdr:to>
      <xdr:col>3</xdr:col>
      <xdr:colOff>600075</xdr:colOff>
      <xdr:row>10</xdr:row>
      <xdr:rowOff>9525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406BA31-1597-4FC8-8C29-0547699A4557}"/>
            </a:ext>
          </a:extLst>
        </xdr:cNvPr>
        <xdr:cNvSpPr/>
      </xdr:nvSpPr>
      <xdr:spPr>
        <a:xfrm>
          <a:off x="485775" y="1771650"/>
          <a:ext cx="1943100" cy="228600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l-PL" sz="1050" b="1"/>
            <a:t>Dni robocze 2017</a:t>
          </a:r>
        </a:p>
      </xdr:txBody>
    </xdr:sp>
    <xdr:clientData/>
  </xdr:twoCellAnchor>
  <xdr:twoCellAnchor>
    <xdr:from>
      <xdr:col>1</xdr:col>
      <xdr:colOff>1058</xdr:colOff>
      <xdr:row>10</xdr:row>
      <xdr:rowOff>161925</xdr:rowOff>
    </xdr:from>
    <xdr:to>
      <xdr:col>3</xdr:col>
      <xdr:colOff>600075</xdr:colOff>
      <xdr:row>12</xdr:row>
      <xdr:rowOff>95250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13AA0CB-10A4-450A-98C9-FC9ACBF61338}"/>
            </a:ext>
          </a:extLst>
        </xdr:cNvPr>
        <xdr:cNvSpPr/>
      </xdr:nvSpPr>
      <xdr:spPr>
        <a:xfrm>
          <a:off x="276225" y="2596092"/>
          <a:ext cx="1826683" cy="473075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l-PL" sz="1050" b="1"/>
            <a:t>Średni</a:t>
          </a:r>
          <a:r>
            <a:rPr lang="pl-PL" sz="1050" b="1" baseline="0"/>
            <a:t> wymiary urlopu na pracownika</a:t>
          </a:r>
          <a:endParaRPr lang="pl-PL" sz="1050" b="1"/>
        </a:p>
      </xdr:txBody>
    </xdr:sp>
    <xdr:clientData/>
  </xdr:twoCellAnchor>
  <xdr:twoCellAnchor>
    <xdr:from>
      <xdr:col>0</xdr:col>
      <xdr:colOff>495300</xdr:colOff>
      <xdr:row>12</xdr:row>
      <xdr:rowOff>142875</xdr:rowOff>
    </xdr:from>
    <xdr:to>
      <xdr:col>4</xdr:col>
      <xdr:colOff>0</xdr:colOff>
      <xdr:row>14</xdr:row>
      <xdr:rowOff>104775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81887DA-93D7-4589-A549-50B709CF4204}"/>
            </a:ext>
          </a:extLst>
        </xdr:cNvPr>
        <xdr:cNvSpPr/>
      </xdr:nvSpPr>
      <xdr:spPr>
        <a:xfrm>
          <a:off x="495300" y="2676525"/>
          <a:ext cx="1943100" cy="609600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l-PL" sz="1050" b="1"/>
            <a:t>Średnia</a:t>
          </a:r>
          <a:r>
            <a:rPr lang="pl-PL" sz="1050" b="1" baseline="0"/>
            <a:t> ilość dni na zwolnieniu lekarskim w roku na pracownika</a:t>
          </a:r>
          <a:endParaRPr lang="pl-PL" sz="1050" b="1"/>
        </a:p>
      </xdr:txBody>
    </xdr:sp>
    <xdr:clientData/>
  </xdr:twoCellAnchor>
  <xdr:twoCellAnchor>
    <xdr:from>
      <xdr:col>0</xdr:col>
      <xdr:colOff>485775</xdr:colOff>
      <xdr:row>15</xdr:row>
      <xdr:rowOff>114300</xdr:rowOff>
    </xdr:from>
    <xdr:to>
      <xdr:col>3</xdr:col>
      <xdr:colOff>600075</xdr:colOff>
      <xdr:row>17</xdr:row>
      <xdr:rowOff>57150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01AF4C5-5132-4DB1-9CE2-61E3E8790A06}"/>
            </a:ext>
          </a:extLst>
        </xdr:cNvPr>
        <xdr:cNvSpPr/>
      </xdr:nvSpPr>
      <xdr:spPr>
        <a:xfrm>
          <a:off x="485775" y="3486150"/>
          <a:ext cx="1943100" cy="457200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l-PL" sz="1050" b="1"/>
            <a:t>Średni koszt brutto 1 godziny pracy</a:t>
          </a:r>
        </a:p>
      </xdr:txBody>
    </xdr:sp>
    <xdr:clientData/>
  </xdr:twoCellAnchor>
  <xdr:twoCellAnchor>
    <xdr:from>
      <xdr:col>7</xdr:col>
      <xdr:colOff>104774</xdr:colOff>
      <xdr:row>2</xdr:row>
      <xdr:rowOff>638175</xdr:rowOff>
    </xdr:from>
    <xdr:to>
      <xdr:col>10</xdr:col>
      <xdr:colOff>19049</xdr:colOff>
      <xdr:row>4</xdr:row>
      <xdr:rowOff>19050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12F46B78-148A-4F9A-912F-8554F50B6F3B}"/>
            </a:ext>
          </a:extLst>
        </xdr:cNvPr>
        <xdr:cNvSpPr/>
      </xdr:nvSpPr>
      <xdr:spPr>
        <a:xfrm>
          <a:off x="3533774" y="1000125"/>
          <a:ext cx="1743075" cy="41910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l-PL" sz="1000" b="1"/>
            <a:t>Ile</a:t>
          </a:r>
          <a:r>
            <a:rPr lang="pl-PL" sz="1000" b="1" baseline="0"/>
            <a:t> firma traci z powodu nadgodzin w PLN?</a:t>
          </a:r>
          <a:endParaRPr lang="pl-PL" sz="1000" b="1"/>
        </a:p>
      </xdr:txBody>
    </xdr:sp>
    <xdr:clientData/>
  </xdr:twoCellAnchor>
  <xdr:twoCellAnchor>
    <xdr:from>
      <xdr:col>7</xdr:col>
      <xdr:colOff>114300</xdr:colOff>
      <xdr:row>4</xdr:row>
      <xdr:rowOff>47626</xdr:rowOff>
    </xdr:from>
    <xdr:to>
      <xdr:col>11</xdr:col>
      <xdr:colOff>38100</xdr:colOff>
      <xdr:row>13</xdr:row>
      <xdr:rowOff>390526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5AEEC96-82B1-4F9C-BB9A-6F61D824BC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85725</xdr:colOff>
      <xdr:row>0</xdr:row>
      <xdr:rowOff>38100</xdr:rowOff>
    </xdr:from>
    <xdr:to>
      <xdr:col>13</xdr:col>
      <xdr:colOff>9525</xdr:colOff>
      <xdr:row>1</xdr:row>
      <xdr:rowOff>161925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5DCDE9DE-9809-4CD9-BE01-2ECFD38274D4}"/>
            </a:ext>
          </a:extLst>
        </xdr:cNvPr>
        <xdr:cNvSpPr/>
      </xdr:nvSpPr>
      <xdr:spPr>
        <a:xfrm>
          <a:off x="6343650" y="38100"/>
          <a:ext cx="3571875" cy="314325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00" b="1"/>
            <a:t>REKOMENDACJA</a:t>
          </a:r>
        </a:p>
      </xdr:txBody>
    </xdr:sp>
    <xdr:clientData/>
  </xdr:twoCellAnchor>
  <xdr:twoCellAnchor>
    <xdr:from>
      <xdr:col>0</xdr:col>
      <xdr:colOff>533400</xdr:colOff>
      <xdr:row>0</xdr:row>
      <xdr:rowOff>114300</xdr:rowOff>
    </xdr:from>
    <xdr:to>
      <xdr:col>5</xdr:col>
      <xdr:colOff>19050</xdr:colOff>
      <xdr:row>1</xdr:row>
      <xdr:rowOff>180975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E70CAFBC-4673-4BCF-939A-A9E02CDB2FDC}"/>
            </a:ext>
          </a:extLst>
        </xdr:cNvPr>
        <xdr:cNvSpPr/>
      </xdr:nvSpPr>
      <xdr:spPr>
        <a:xfrm>
          <a:off x="533400" y="114300"/>
          <a:ext cx="2533650" cy="257175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l-PL" sz="1050" b="1"/>
            <a:t>WPROWADŹ DANE PONIŻEJ</a:t>
          </a:r>
        </a:p>
      </xdr:txBody>
    </xdr:sp>
    <xdr:clientData/>
  </xdr:twoCellAnchor>
  <xdr:twoCellAnchor>
    <xdr:from>
      <xdr:col>4</xdr:col>
      <xdr:colOff>238126</xdr:colOff>
      <xdr:row>2</xdr:row>
      <xdr:rowOff>228600</xdr:rowOff>
    </xdr:from>
    <xdr:to>
      <xdr:col>4</xdr:col>
      <xdr:colOff>409576</xdr:colOff>
      <xdr:row>2</xdr:row>
      <xdr:rowOff>552450</xdr:rowOff>
    </xdr:to>
    <xdr:sp macro="" textlink="">
      <xdr:nvSpPr>
        <xdr:cNvPr id="14" name="Arrow: Down 13">
          <a:extLst>
            <a:ext uri="{FF2B5EF4-FFF2-40B4-BE49-F238E27FC236}">
              <a16:creationId xmlns:a16="http://schemas.microsoft.com/office/drawing/2014/main" id="{401BC1F8-C0E4-484F-B299-C58ECB280766}"/>
            </a:ext>
          </a:extLst>
        </xdr:cNvPr>
        <xdr:cNvSpPr/>
      </xdr:nvSpPr>
      <xdr:spPr>
        <a:xfrm>
          <a:off x="2676526" y="590550"/>
          <a:ext cx="171450" cy="323850"/>
        </a:xfrm>
        <a:prstGeom prst="downArrow">
          <a:avLst/>
        </a:prstGeom>
        <a:solidFill>
          <a:schemeClr val="tx1">
            <a:lumMod val="95000"/>
            <a:lumOff val="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endParaRPr lang="pl-PL" sz="1050" b="1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152400</xdr:colOff>
      <xdr:row>0</xdr:row>
      <xdr:rowOff>95250</xdr:rowOff>
    </xdr:from>
    <xdr:to>
      <xdr:col>10</xdr:col>
      <xdr:colOff>857250</xdr:colOff>
      <xdr:row>2</xdr:row>
      <xdr:rowOff>238125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DB3B14DC-044D-4ABA-B95A-7562B9092D67}"/>
            </a:ext>
          </a:extLst>
        </xdr:cNvPr>
        <xdr:cNvSpPr/>
      </xdr:nvSpPr>
      <xdr:spPr>
        <a:xfrm>
          <a:off x="3581400" y="95250"/>
          <a:ext cx="2533650" cy="504825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600" b="1"/>
            <a:t>WYNIK</a:t>
          </a:r>
        </a:p>
      </xdr:txBody>
    </xdr:sp>
    <xdr:clientData/>
  </xdr:twoCellAnchor>
  <xdr:twoCellAnchor editAs="oneCell">
    <xdr:from>
      <xdr:col>12</xdr:col>
      <xdr:colOff>1100666</xdr:colOff>
      <xdr:row>13</xdr:row>
      <xdr:rowOff>264373</xdr:rowOff>
    </xdr:from>
    <xdr:to>
      <xdr:col>13</xdr:col>
      <xdr:colOff>129218</xdr:colOff>
      <xdr:row>14</xdr:row>
      <xdr:rowOff>189912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3A727BFA-FC9E-4A87-A1AC-7E5C31CB2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4916" y="3428790"/>
          <a:ext cx="2584552" cy="380622"/>
        </a:xfrm>
        <a:prstGeom prst="rect">
          <a:avLst/>
        </a:prstGeom>
        <a:effectLst>
          <a:reflection blurRad="6350" stA="52000" endA="300" endPos="35000" dir="5400000" sy="-100000" algn="bl" rotWithShape="0"/>
        </a:effectLst>
      </xdr:spPr>
    </xdr:pic>
    <xdr:clientData/>
  </xdr:twoCellAnchor>
  <xdr:twoCellAnchor>
    <xdr:from>
      <xdr:col>1</xdr:col>
      <xdr:colOff>9526</xdr:colOff>
      <xdr:row>17</xdr:row>
      <xdr:rowOff>162983</xdr:rowOff>
    </xdr:from>
    <xdr:to>
      <xdr:col>3</xdr:col>
      <xdr:colOff>608543</xdr:colOff>
      <xdr:row>19</xdr:row>
      <xdr:rowOff>63499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26B1C47B-B22A-417D-BAA4-C577C0EBC2D6}"/>
            </a:ext>
          </a:extLst>
        </xdr:cNvPr>
        <xdr:cNvSpPr/>
      </xdr:nvSpPr>
      <xdr:spPr>
        <a:xfrm>
          <a:off x="284693" y="4491566"/>
          <a:ext cx="1826683" cy="461433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l-PL" sz="1050" b="1"/>
            <a:t>Stawka</a:t>
          </a:r>
          <a:r>
            <a:rPr lang="pl-PL" sz="1050" b="1" baseline="0"/>
            <a:t> procentowa do wypłaty za jedną nadgodzinę</a:t>
          </a:r>
          <a:endParaRPr lang="pl-PL" sz="1050" b="1"/>
        </a:p>
      </xdr:txBody>
    </xdr:sp>
    <xdr:clientData/>
  </xdr:twoCellAnchor>
  <xdr:twoCellAnchor>
    <xdr:from>
      <xdr:col>1</xdr:col>
      <xdr:colOff>13759</xdr:colOff>
      <xdr:row>19</xdr:row>
      <xdr:rowOff>188383</xdr:rowOff>
    </xdr:from>
    <xdr:to>
      <xdr:col>3</xdr:col>
      <xdr:colOff>612776</xdr:colOff>
      <xdr:row>21</xdr:row>
      <xdr:rowOff>57149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422FAE55-7F6F-4910-987E-781054B482C5}"/>
            </a:ext>
          </a:extLst>
        </xdr:cNvPr>
        <xdr:cNvSpPr/>
      </xdr:nvSpPr>
      <xdr:spPr>
        <a:xfrm>
          <a:off x="288926" y="5077883"/>
          <a:ext cx="1826683" cy="461433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50" b="1"/>
            <a:t>Liczba tygodni w roku 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usinesslifemanual.pl/" TargetMode="External"/><Relationship Id="rId1" Type="http://schemas.openxmlformats.org/officeDocument/2006/relationships/hyperlink" Target="https://www.facebook.com/businesslifemanua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95"/>
  <sheetViews>
    <sheetView workbookViewId="0">
      <selection activeCell="F14" sqref="F14"/>
    </sheetView>
  </sheetViews>
  <sheetFormatPr defaultRowHeight="15" x14ac:dyDescent="0.25"/>
  <cols>
    <col min="5" max="5" width="13.42578125" bestFit="1" customWidth="1"/>
    <col min="7" max="7" width="36.42578125" bestFit="1" customWidth="1"/>
    <col min="8" max="8" width="9.7109375" bestFit="1" customWidth="1"/>
    <col min="10" max="10" width="9.7109375" bestFit="1" customWidth="1"/>
  </cols>
  <sheetData>
    <row r="1" spans="1:5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x14ac:dyDescent="0.25">
      <c r="A3" s="1"/>
      <c r="B3" s="1"/>
      <c r="C3" s="1"/>
      <c r="D3" s="1"/>
      <c r="E3" s="1"/>
      <c r="F3" s="1"/>
      <c r="G3" s="13"/>
      <c r="H3" s="14" t="s">
        <v>3</v>
      </c>
      <c r="I3" s="1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x14ac:dyDescent="0.25">
      <c r="A4" s="1"/>
      <c r="B4" s="1"/>
      <c r="C4" s="1"/>
      <c r="D4" s="1"/>
      <c r="E4" s="2">
        <f>('Tu wprowadź dane'!E10-'Tu wprowadź dane'!E12-'Tu wprowadź dane'!E14)*8</f>
        <v>1712</v>
      </c>
      <c r="F4" s="1"/>
      <c r="G4" s="13" t="s">
        <v>1</v>
      </c>
      <c r="H4" s="15">
        <f>E7</f>
        <v>25680</v>
      </c>
      <c r="I4" s="13"/>
      <c r="J4" s="6">
        <f>H5-H4</f>
        <v>-8130</v>
      </c>
      <c r="K4" s="1"/>
      <c r="L4" s="1"/>
      <c r="M4" s="1"/>
      <c r="N4" s="1" t="s">
        <v>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9.5" customHeight="1" x14ac:dyDescent="0.25">
      <c r="A5" s="1"/>
      <c r="B5" s="1"/>
      <c r="C5" s="1"/>
      <c r="D5" s="1"/>
      <c r="E5" s="1"/>
      <c r="F5" s="1"/>
      <c r="G5" s="13" t="s">
        <v>2</v>
      </c>
      <c r="H5" s="14">
        <f>E10</f>
        <v>17550</v>
      </c>
      <c r="I5" s="1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7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>
        <v>0</v>
      </c>
      <c r="M6" s="1" t="s">
        <v>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27" customHeight="1" x14ac:dyDescent="0.25">
      <c r="A7" s="1"/>
      <c r="B7" s="1"/>
      <c r="C7" s="1"/>
      <c r="D7" s="1"/>
      <c r="E7" s="5">
        <f>E4*'Tu wprowadź dane'!E17</f>
        <v>25680</v>
      </c>
      <c r="F7" s="1"/>
      <c r="G7" s="12" t="s">
        <v>8</v>
      </c>
      <c r="H7" s="16">
        <f>H5/H4</f>
        <v>0.68341121495327106</v>
      </c>
      <c r="I7" s="1"/>
      <c r="J7" s="1"/>
      <c r="K7" s="1">
        <f>IF(L7&lt;=0.5,1)</f>
        <v>1</v>
      </c>
      <c r="L7" s="1">
        <v>0.01</v>
      </c>
      <c r="M7" s="1" t="s">
        <v>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8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>
        <f>IF(L8&lt;=0.5,1)</f>
        <v>1</v>
      </c>
      <c r="L8" s="1">
        <v>0.5</v>
      </c>
      <c r="M8" s="1" t="s">
        <v>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>
        <v>0.7</v>
      </c>
      <c r="M9" s="1" t="s">
        <v>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21" customHeight="1" x14ac:dyDescent="0.25">
      <c r="A10" s="1"/>
      <c r="B10" s="1"/>
      <c r="C10" s="1"/>
      <c r="D10" s="1"/>
      <c r="E10" s="3">
        <f>('Tu wprowadź dane'!E4*'Tu wprowadź dane'!E7*'Tu wprowadź dane'!E21)*'Tu wprowadź dane'!E17*'Tu wprowadź dane'!E19</f>
        <v>17550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27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 t="str">
        <f>IFERROR(VLOOKUP(L14,$L$7:$M$9,2,1),"Nie masz problemu z nadgodzinami")</f>
        <v>Nie masz problemu z nadgodzinami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36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25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1:5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:5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1:5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1:5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1:5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5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5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1:5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1:5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:5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1:5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1:5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1:5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1:5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1:5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1:5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1:5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1:5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1:5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1:5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1:5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1:5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1:5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1:5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1:5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1:5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1:5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1:5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1:5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1:5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1:5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1:5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1:5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1:5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1:5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</row>
    <row r="140" spans="1:5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</row>
    <row r="141" spans="1:5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1:5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1:5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1:5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</row>
    <row r="145" spans="1:5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</row>
    <row r="146" spans="1:5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</row>
    <row r="147" spans="1:5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</row>
    <row r="148" spans="1:5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</row>
    <row r="149" spans="1:5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</row>
    <row r="150" spans="1:5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</row>
    <row r="151" spans="1:5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</row>
    <row r="152" spans="1:5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</row>
    <row r="153" spans="1:5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</row>
    <row r="154" spans="1:5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</row>
    <row r="155" spans="1:5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</row>
    <row r="156" spans="1:5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</row>
    <row r="157" spans="1:5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</row>
    <row r="158" spans="1:5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</row>
    <row r="159" spans="1:5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</row>
    <row r="160" spans="1:5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</row>
    <row r="161" spans="1:5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</row>
    <row r="162" spans="1:5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</row>
    <row r="163" spans="1:5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1:5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</row>
    <row r="165" spans="1:5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1:5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</row>
    <row r="167" spans="1:5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</row>
    <row r="168" spans="1:5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</row>
    <row r="169" spans="1:5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</row>
    <row r="170" spans="1:5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</row>
    <row r="171" spans="1:5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</row>
    <row r="172" spans="1:5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</row>
    <row r="173" spans="1:5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</row>
    <row r="174" spans="1:5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</row>
    <row r="175" spans="1:5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</row>
    <row r="176" spans="1:5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</row>
    <row r="177" spans="1:5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</row>
    <row r="178" spans="1:5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</row>
    <row r="179" spans="1:5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</row>
    <row r="180" spans="1:5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</row>
    <row r="181" spans="1:5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</row>
    <row r="182" spans="1:5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</row>
    <row r="183" spans="1:5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</row>
    <row r="184" spans="1:5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</row>
    <row r="185" spans="1:5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</row>
    <row r="186" spans="1:5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</row>
    <row r="187" spans="1:5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</row>
    <row r="188" spans="1:5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</row>
    <row r="189" spans="1:5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</row>
    <row r="190" spans="1:5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</row>
    <row r="191" spans="1:5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</row>
    <row r="192" spans="1:5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</row>
    <row r="193" spans="1:5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</row>
    <row r="194" spans="1:5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</row>
    <row r="195" spans="1:5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</row>
    <row r="196" spans="1:5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</row>
    <row r="197" spans="1:5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</row>
    <row r="198" spans="1:5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</row>
    <row r="199" spans="1:5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</row>
    <row r="200" spans="1:5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</row>
    <row r="201" spans="1:5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</row>
    <row r="202" spans="1:5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</row>
    <row r="203" spans="1:5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</row>
    <row r="204" spans="1:5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</row>
    <row r="205" spans="1:5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</row>
    <row r="206" spans="1:5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</row>
    <row r="207" spans="1:5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</row>
    <row r="208" spans="1:5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</row>
    <row r="209" spans="1:5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</row>
    <row r="210" spans="1:5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</row>
    <row r="211" spans="1:5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</row>
    <row r="212" spans="1:5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</row>
    <row r="213" spans="1:5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</row>
    <row r="214" spans="1:5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</row>
    <row r="215" spans="1:5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</row>
    <row r="216" spans="1:5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</row>
    <row r="217" spans="1:5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</row>
    <row r="218" spans="1:5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</row>
    <row r="219" spans="1:5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</row>
    <row r="220" spans="1:5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</row>
    <row r="221" spans="1:5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</row>
    <row r="222" spans="1:5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</row>
    <row r="223" spans="1:5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</row>
    <row r="224" spans="1:5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</row>
    <row r="225" spans="1:5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</row>
    <row r="226" spans="1:5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</row>
    <row r="227" spans="1:5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</row>
    <row r="228" spans="1:5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</row>
    <row r="229" spans="1:5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</row>
    <row r="230" spans="1:5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</row>
    <row r="231" spans="1:5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</row>
    <row r="232" spans="1:5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</row>
    <row r="233" spans="1:5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</row>
    <row r="234" spans="1:5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</row>
    <row r="235" spans="1:5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</row>
    <row r="236" spans="1:5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</row>
    <row r="237" spans="1:5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</row>
    <row r="238" spans="1:5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</row>
    <row r="239" spans="1:5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</row>
    <row r="240" spans="1:5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</row>
    <row r="241" spans="1:5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</row>
    <row r="242" spans="1:5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</row>
    <row r="243" spans="1:5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</row>
    <row r="244" spans="1:5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</row>
    <row r="245" spans="1:5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</row>
    <row r="246" spans="1:5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</row>
    <row r="247" spans="1:5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</row>
    <row r="248" spans="1:5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</row>
    <row r="249" spans="1:5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</row>
    <row r="250" spans="1:5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</row>
    <row r="251" spans="1:5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</row>
    <row r="252" spans="1:5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</row>
    <row r="253" spans="1:5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</row>
    <row r="254" spans="1:5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</row>
    <row r="255" spans="1:5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</row>
    <row r="256" spans="1:5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</row>
    <row r="257" spans="1:5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</row>
    <row r="258" spans="1:5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</row>
    <row r="259" spans="1:5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</row>
    <row r="260" spans="1:5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</row>
    <row r="261" spans="1:5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</row>
    <row r="262" spans="1:5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</row>
    <row r="263" spans="1:5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</row>
    <row r="264" spans="1:5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</row>
    <row r="265" spans="1:5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</row>
    <row r="266" spans="1:5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</row>
    <row r="267" spans="1:5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</row>
    <row r="268" spans="1:5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</row>
    <row r="269" spans="1:5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</row>
    <row r="270" spans="1:5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</row>
    <row r="271" spans="1:5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</row>
    <row r="272" spans="1:5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</row>
    <row r="273" spans="1:5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</row>
    <row r="274" spans="1:5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</row>
    <row r="275" spans="1:5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</row>
    <row r="276" spans="1:5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</row>
    <row r="277" spans="1:5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</row>
    <row r="278" spans="1:5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</row>
    <row r="279" spans="1:5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</row>
    <row r="280" spans="1:5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</row>
    <row r="281" spans="1:5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</row>
    <row r="282" spans="1:5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</row>
    <row r="283" spans="1:5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</row>
    <row r="284" spans="1:5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</row>
    <row r="285" spans="1:5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</row>
    <row r="286" spans="1:5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</row>
    <row r="287" spans="1:5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</row>
    <row r="288" spans="1:5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</row>
    <row r="289" spans="1:5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</row>
    <row r="290" spans="1:5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</row>
    <row r="291" spans="1:5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</row>
    <row r="292" spans="1:5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</row>
    <row r="293" spans="1:5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</row>
    <row r="294" spans="1:5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</row>
    <row r="295" spans="1:5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95"/>
  <sheetViews>
    <sheetView tabSelected="1" zoomScale="90" zoomScaleNormal="90" workbookViewId="0">
      <selection activeCell="M7" sqref="M7"/>
    </sheetView>
  </sheetViews>
  <sheetFormatPr defaultColWidth="0" defaultRowHeight="15" zeroHeight="1" x14ac:dyDescent="0.25"/>
  <cols>
    <col min="1" max="1" width="4.140625" customWidth="1"/>
    <col min="2" max="5" width="9.140625" customWidth="1"/>
    <col min="6" max="6" width="5" customWidth="1"/>
    <col min="7" max="7" width="0.7109375" customWidth="1"/>
    <col min="8" max="10" width="9.140625" customWidth="1"/>
    <col min="11" max="11" width="15" customWidth="1"/>
    <col min="12" max="12" width="1.42578125" customWidth="1"/>
    <col min="13" max="13" width="53.28515625" customWidth="1"/>
    <col min="14" max="14" width="3.5703125" customWidth="1"/>
    <col min="15" max="59" width="0" hidden="1" customWidth="1"/>
    <col min="60" max="16384" width="9.140625" hidden="1"/>
  </cols>
  <sheetData>
    <row r="1" spans="1:59" x14ac:dyDescent="0.25">
      <c r="A1" s="1"/>
      <c r="B1" s="1"/>
      <c r="C1" s="1"/>
      <c r="D1" s="1"/>
      <c r="E1" s="1"/>
      <c r="F1" s="1"/>
      <c r="G1" s="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3.5" customHeight="1" x14ac:dyDescent="0.25">
      <c r="A2" s="1"/>
      <c r="B2" s="1"/>
      <c r="C2" s="1"/>
      <c r="D2" s="1"/>
      <c r="E2" s="1"/>
      <c r="F2" s="1"/>
      <c r="G2" s="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52.5" customHeight="1" x14ac:dyDescent="0.25">
      <c r="A3" s="1"/>
      <c r="B3" s="1"/>
      <c r="C3" s="1"/>
      <c r="D3" s="1"/>
      <c r="E3" s="1"/>
      <c r="F3" s="1"/>
      <c r="G3" s="9"/>
      <c r="H3" s="1"/>
      <c r="I3" s="1"/>
      <c r="J3" s="1"/>
      <c r="K3" s="1"/>
      <c r="L3" s="1"/>
      <c r="M3" s="10" t="str">
        <f>IFERROR(VLOOKUP('Kalkulacje - NIE EDYTUJ'!H7,'Kalkulacje - NIE EDYTUJ'!$L$7:$M$9,2,1),"Nie masz problemu z nadgodzinami. Brawo!")</f>
        <v>Zalecane jest zbadania przyczyn nadgodzin, ale jednocześnie spróbuj jak najszybciej zatrudnić kogoś na umowę zlecenie, żeby wsparł zespół do czasu rozwiązania problemu.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29.25" customHeight="1" x14ac:dyDescent="0.25">
      <c r="A4" s="1"/>
      <c r="B4" s="1"/>
      <c r="C4" s="1"/>
      <c r="D4" s="1"/>
      <c r="E4" s="3">
        <v>10</v>
      </c>
      <c r="F4" s="1"/>
      <c r="G4" s="9"/>
      <c r="H4" s="1"/>
      <c r="I4" s="1"/>
      <c r="J4" s="1"/>
      <c r="K4" s="4">
        <f>'Kalkulacje - NIE EDYTUJ'!E10</f>
        <v>17550</v>
      </c>
      <c r="L4" s="1"/>
      <c r="M4" s="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8.25" customHeight="1" x14ac:dyDescent="0.25">
      <c r="A5" s="1"/>
      <c r="B5" s="1"/>
      <c r="C5" s="1"/>
      <c r="D5" s="1"/>
      <c r="E5" s="1"/>
      <c r="F5" s="1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7.5" customHeight="1" x14ac:dyDescent="0.25">
      <c r="A6" s="1"/>
      <c r="B6" s="1"/>
      <c r="C6" s="1"/>
      <c r="D6" s="1"/>
      <c r="E6" s="1"/>
      <c r="F6" s="1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27" customHeight="1" x14ac:dyDescent="0.25">
      <c r="A7" s="1"/>
      <c r="B7" s="1"/>
      <c r="C7" s="1"/>
      <c r="D7" s="1"/>
      <c r="E7" s="3">
        <v>1.5</v>
      </c>
      <c r="F7" s="1"/>
      <c r="G7" s="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9" customHeight="1" x14ac:dyDescent="0.25">
      <c r="A8" s="1"/>
      <c r="B8" s="1"/>
      <c r="C8" s="1"/>
      <c r="D8" s="1"/>
      <c r="E8" s="1"/>
      <c r="F8" s="1"/>
      <c r="G8" s="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x14ac:dyDescent="0.25">
      <c r="A9" s="1"/>
      <c r="B9" s="1"/>
      <c r="C9" s="1"/>
      <c r="D9" s="1"/>
      <c r="E9" s="1"/>
      <c r="F9" s="1"/>
      <c r="G9" s="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x14ac:dyDescent="0.25">
      <c r="A10" s="1"/>
      <c r="B10" s="1"/>
      <c r="C10" s="1"/>
      <c r="D10" s="1"/>
      <c r="E10" s="2">
        <v>250</v>
      </c>
      <c r="F10" s="1"/>
      <c r="G10" s="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x14ac:dyDescent="0.25">
      <c r="A11" s="1"/>
      <c r="B11" s="1"/>
      <c r="C11" s="1"/>
      <c r="D11" s="1"/>
      <c r="E11" s="1"/>
      <c r="F11" s="1"/>
      <c r="G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27.75" customHeight="1" x14ac:dyDescent="0.25">
      <c r="A12" s="1"/>
      <c r="B12" s="1"/>
      <c r="C12" s="1"/>
      <c r="D12" s="1"/>
      <c r="E12" s="3">
        <v>26</v>
      </c>
      <c r="F12" s="1"/>
      <c r="G12" s="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x14ac:dyDescent="0.25">
      <c r="A13" s="1"/>
      <c r="B13" s="1"/>
      <c r="C13" s="1"/>
      <c r="D13" s="1"/>
      <c r="E13" s="1"/>
      <c r="F13" s="1"/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36" customHeight="1" x14ac:dyDescent="0.25">
      <c r="A14" s="1"/>
      <c r="B14" s="1"/>
      <c r="C14" s="1"/>
      <c r="D14" s="1"/>
      <c r="E14" s="3">
        <v>10</v>
      </c>
      <c r="F14" s="1"/>
      <c r="G14" s="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x14ac:dyDescent="0.25">
      <c r="A15" s="1"/>
      <c r="B15" s="1"/>
      <c r="C15" s="1"/>
      <c r="D15" s="1"/>
      <c r="E15" s="1"/>
      <c r="F15" s="1"/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x14ac:dyDescent="0.25">
      <c r="A16" s="1"/>
      <c r="B16" s="1"/>
      <c r="C16" s="1"/>
      <c r="D16" s="1"/>
      <c r="E16" s="1"/>
      <c r="F16" s="1"/>
      <c r="G16" s="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25.5" customHeight="1" x14ac:dyDescent="0.25">
      <c r="A17" s="1"/>
      <c r="B17" s="1"/>
      <c r="C17" s="1"/>
      <c r="D17" s="1"/>
      <c r="E17" s="3">
        <v>15</v>
      </c>
      <c r="F17" s="1"/>
      <c r="G17" s="9"/>
      <c r="H17" s="18" t="s">
        <v>11</v>
      </c>
      <c r="I17" s="8"/>
      <c r="J17" s="8"/>
      <c r="K17" s="8"/>
      <c r="L17" s="8"/>
      <c r="M17" s="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18.75" x14ac:dyDescent="0.3">
      <c r="A18" s="1"/>
      <c r="B18" s="1"/>
      <c r="C18" s="1"/>
      <c r="D18" s="1"/>
      <c r="E18" s="1"/>
      <c r="F18" s="1"/>
      <c r="G18" s="9"/>
      <c r="H18" s="17" t="s">
        <v>9</v>
      </c>
      <c r="I18" s="17"/>
      <c r="J18" s="8"/>
      <c r="K18" s="8"/>
      <c r="L18" s="8"/>
      <c r="M18" s="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29.25" customHeight="1" x14ac:dyDescent="0.25">
      <c r="A19" s="1"/>
      <c r="B19" s="1"/>
      <c r="C19" s="1"/>
      <c r="D19" s="1"/>
      <c r="E19" s="11">
        <v>1.5</v>
      </c>
      <c r="F19" s="1"/>
      <c r="G19" s="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15.75" x14ac:dyDescent="0.25">
      <c r="A20" s="1"/>
      <c r="B20" s="1"/>
      <c r="C20" s="1"/>
      <c r="D20" s="1"/>
      <c r="E20" s="1"/>
      <c r="F20" s="1"/>
      <c r="G20" s="9"/>
      <c r="H20" s="19" t="s">
        <v>10</v>
      </c>
      <c r="I20" s="18"/>
      <c r="J20" s="18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31.5" customHeight="1" x14ac:dyDescent="0.25">
      <c r="A21" s="1"/>
      <c r="B21" s="1"/>
      <c r="C21" s="1"/>
      <c r="D21" s="1"/>
      <c r="E21" s="3">
        <v>52</v>
      </c>
      <c r="F21" s="1"/>
      <c r="G21" s="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x14ac:dyDescent="0.25">
      <c r="A22" s="1"/>
      <c r="B22" s="1"/>
      <c r="C22" s="1"/>
      <c r="D22" s="1"/>
      <c r="E22" s="1"/>
      <c r="F22" s="1"/>
      <c r="G22" s="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x14ac:dyDescent="0.25">
      <c r="A23" s="1"/>
      <c r="B23" s="1"/>
      <c r="C23" s="1"/>
      <c r="D23" s="1"/>
      <c r="E23" s="1"/>
      <c r="F23" s="1"/>
      <c r="G23" s="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x14ac:dyDescent="0.25">
      <c r="A24" s="1"/>
      <c r="B24" s="1"/>
      <c r="C24" s="1"/>
      <c r="D24" s="1"/>
      <c r="E24" s="1"/>
      <c r="F24" s="1"/>
      <c r="G24" s="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hidden="1" x14ac:dyDescent="0.25">
      <c r="A25" s="1"/>
      <c r="B25" s="1"/>
      <c r="C25" s="1"/>
      <c r="D25" s="1"/>
      <c r="E25" s="1"/>
      <c r="F25" s="1"/>
      <c r="G25" s="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idden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idden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idden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idden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idden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idden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idden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idden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idden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idden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idden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idden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idden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idden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idden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idden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hidden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idden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idden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idden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idden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idden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idden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idden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idden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idden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idden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idden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idden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idden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idden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idden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idden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hidden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hidden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idden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hidden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idden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hidden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idden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hidden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idden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idden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idden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idden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idden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idden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idden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idden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idden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idden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idden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hidden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hidden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hidden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hidden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hidden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idden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hidden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hidden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hidden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 hidden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1:59" hidden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 hidden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idden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hidden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hidden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 hidden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hidden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:59" hidden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hidden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hidden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1:59" hidden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hidden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 hidden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 hidden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 hidden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hidden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1:59" hidden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hidden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1:59" hidden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59" hidden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59" hidden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1:59" hidden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1:59" hidden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:59" hidden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1:59" hidden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1:59" hidden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1:59" hidden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1:59" hidden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1:59" hidden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1:59" hidden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1:59" hidden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1:59" hidden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1:59" hidden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1:59" hidden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1:59" hidden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1:59" hidden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1:59" hidden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1:59" hidden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1:59" hidden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1:59" hidden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1:59" hidden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1:59" hidden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1:59" hidden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1:59" hidden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1:59" hidden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1:59" hidden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1:59" hidden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1:59" hidden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1:59" hidden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</row>
    <row r="140" spans="1:59" hidden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</row>
    <row r="141" spans="1:59" hidden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1:59" hidden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1:59" hidden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1:59" hidden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</row>
    <row r="145" spans="1:59" hidden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</row>
    <row r="146" spans="1:59" hidden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</row>
    <row r="147" spans="1:59" hidden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</row>
    <row r="148" spans="1:59" hidden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</row>
    <row r="149" spans="1:59" hidden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</row>
    <row r="150" spans="1:59" hidden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</row>
    <row r="151" spans="1:59" hidden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</row>
    <row r="152" spans="1:59" hidden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</row>
    <row r="153" spans="1:59" hidden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</row>
    <row r="154" spans="1:59" hidden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</row>
    <row r="155" spans="1:59" hidden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</row>
    <row r="156" spans="1:59" hidden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</row>
    <row r="157" spans="1:59" hidden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</row>
    <row r="158" spans="1:59" hidden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</row>
    <row r="159" spans="1:59" hidden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</row>
    <row r="160" spans="1:59" hidden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</row>
    <row r="161" spans="1:59" hidden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</row>
    <row r="162" spans="1:59" hidden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</row>
    <row r="163" spans="1:59" hidden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1:59" hidden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</row>
    <row r="165" spans="1:59" hidden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1:59" hidden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</row>
    <row r="167" spans="1:59" hidden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</row>
    <row r="168" spans="1:59" hidden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</row>
    <row r="169" spans="1:59" hidden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</row>
    <row r="170" spans="1:59" hidden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</row>
    <row r="171" spans="1:59" hidden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</row>
    <row r="172" spans="1:59" hidden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</row>
    <row r="173" spans="1:59" hidden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</row>
    <row r="174" spans="1:59" hidden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</row>
    <row r="175" spans="1:59" hidden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</row>
    <row r="176" spans="1:59" hidden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</row>
    <row r="177" spans="1:59" hidden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</row>
    <row r="178" spans="1:59" hidden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</row>
    <row r="179" spans="1:59" hidden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</row>
    <row r="180" spans="1:59" hidden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</row>
    <row r="181" spans="1:59" hidden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</row>
    <row r="182" spans="1:59" hidden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</row>
    <row r="183" spans="1:59" hidden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</row>
    <row r="184" spans="1:59" hidden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</row>
    <row r="185" spans="1:59" hidden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</row>
    <row r="186" spans="1:59" hidden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</row>
    <row r="187" spans="1:59" hidden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</row>
    <row r="188" spans="1:59" hidden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</row>
    <row r="189" spans="1:59" hidden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</row>
    <row r="190" spans="1:59" hidden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</row>
    <row r="191" spans="1:59" hidden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</row>
    <row r="192" spans="1:59" hidden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</row>
    <row r="193" spans="1:59" hidden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</row>
    <row r="194" spans="1:59" hidden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</row>
    <row r="195" spans="1:59" hidden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</row>
    <row r="196" spans="1:59" hidden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</row>
    <row r="197" spans="1:59" hidden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</row>
    <row r="198" spans="1:59" hidden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</row>
    <row r="199" spans="1:59" hidden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</row>
    <row r="200" spans="1:59" hidden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</row>
    <row r="201" spans="1:59" hidden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</row>
    <row r="202" spans="1:59" hidden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</row>
    <row r="203" spans="1:59" hidden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</row>
    <row r="204" spans="1:59" hidden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</row>
    <row r="205" spans="1:59" hidden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</row>
    <row r="206" spans="1:59" hidden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</row>
    <row r="207" spans="1:59" hidden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</row>
    <row r="208" spans="1:59" hidden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</row>
    <row r="209" spans="1:59" hidden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</row>
    <row r="210" spans="1:59" hidden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</row>
    <row r="211" spans="1:59" hidden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</row>
    <row r="212" spans="1:59" hidden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</row>
    <row r="213" spans="1:59" hidden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</row>
    <row r="214" spans="1:59" hidden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</row>
    <row r="215" spans="1:59" hidden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</row>
    <row r="216" spans="1:59" hidden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</row>
    <row r="217" spans="1:59" hidden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</row>
    <row r="218" spans="1:59" hidden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</row>
    <row r="219" spans="1:59" hidden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</row>
    <row r="220" spans="1:59" hidden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</row>
    <row r="221" spans="1:59" hidden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</row>
    <row r="222" spans="1:59" hidden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</row>
    <row r="223" spans="1:59" hidden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</row>
    <row r="224" spans="1:59" hidden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</row>
    <row r="225" spans="1:59" hidden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</row>
    <row r="226" spans="1:59" hidden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</row>
    <row r="227" spans="1:59" hidden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</row>
    <row r="228" spans="1:59" hidden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</row>
    <row r="229" spans="1:59" hidden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</row>
    <row r="230" spans="1:59" hidden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</row>
    <row r="231" spans="1:59" hidden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</row>
    <row r="232" spans="1:59" hidden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</row>
    <row r="233" spans="1:59" hidden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</row>
    <row r="234" spans="1:59" hidden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</row>
    <row r="235" spans="1:59" hidden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</row>
    <row r="236" spans="1:59" hidden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</row>
    <row r="237" spans="1:59" hidden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</row>
    <row r="238" spans="1:59" hidden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</row>
    <row r="239" spans="1:59" hidden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</row>
    <row r="240" spans="1:59" hidden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</row>
    <row r="241" spans="1:59" hidden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</row>
    <row r="242" spans="1:59" hidden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</row>
    <row r="243" spans="1:59" hidden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</row>
    <row r="244" spans="1:59" hidden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</row>
    <row r="245" spans="1:59" hidden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</row>
    <row r="246" spans="1:59" hidden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</row>
    <row r="247" spans="1:59" hidden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</row>
    <row r="248" spans="1:59" hidden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</row>
    <row r="249" spans="1:59" hidden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</row>
    <row r="250" spans="1:59" hidden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</row>
    <row r="251" spans="1:59" hidden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</row>
    <row r="252" spans="1:59" hidden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</row>
    <row r="253" spans="1:59" hidden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</row>
    <row r="254" spans="1:59" hidden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</row>
    <row r="255" spans="1:59" hidden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</row>
    <row r="256" spans="1:59" hidden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</row>
    <row r="257" spans="1:59" hidden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</row>
    <row r="258" spans="1:59" hidden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</row>
    <row r="259" spans="1:59" hidden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</row>
    <row r="260" spans="1:59" hidden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</row>
    <row r="261" spans="1:59" hidden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</row>
    <row r="262" spans="1:59" hidden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</row>
    <row r="263" spans="1:59" hidden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</row>
    <row r="264" spans="1:59" hidden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</row>
    <row r="265" spans="1:59" hidden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</row>
    <row r="266" spans="1:59" hidden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</row>
    <row r="267" spans="1:59" hidden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</row>
    <row r="268" spans="1:59" hidden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</row>
    <row r="269" spans="1:59" hidden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</row>
    <row r="270" spans="1:59" hidden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</row>
    <row r="271" spans="1:59" hidden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</row>
    <row r="272" spans="1:59" hidden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</row>
    <row r="273" spans="1:59" hidden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</row>
    <row r="274" spans="1:59" hidden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</row>
    <row r="275" spans="1:59" hidden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</row>
    <row r="276" spans="1:59" hidden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</row>
    <row r="277" spans="1:59" hidden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</row>
    <row r="278" spans="1:59" hidden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</row>
    <row r="279" spans="1:59" hidden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</row>
    <row r="280" spans="1:59" hidden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</row>
    <row r="281" spans="1:59" hidden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</row>
    <row r="282" spans="1:59" hidden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</row>
    <row r="283" spans="1:59" hidden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</row>
    <row r="284" spans="1:59" hidden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</row>
    <row r="285" spans="1:59" hidden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</row>
    <row r="286" spans="1:59" hidden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</row>
    <row r="287" spans="1:59" hidden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</row>
    <row r="288" spans="1:59" hidden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</row>
    <row r="289" spans="1:59" hidden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</row>
    <row r="290" spans="1:59" hidden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</row>
    <row r="291" spans="1:59" hidden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</row>
    <row r="292" spans="1:59" hidden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</row>
    <row r="293" spans="1:59" hidden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</row>
    <row r="294" spans="1:59" hidden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</row>
    <row r="295" spans="1:59" hidden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</row>
  </sheetData>
  <conditionalFormatting sqref="K4">
    <cfRule type="cellIs" dxfId="1" priority="2" operator="greaterThan">
      <formula>0</formula>
    </cfRule>
    <cfRule type="cellIs" dxfId="0" priority="1" operator="lessThan">
      <formula>0</formula>
    </cfRule>
  </conditionalFormatting>
  <hyperlinks>
    <hyperlink ref="H18" r:id="rId1"/>
    <hyperlink ref="H20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Kalkulacje - NIE EDYTUJ</vt:lpstr>
      <vt:lpstr>Tu wprowadź dane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M</dc:creator>
  <cp:lastModifiedBy>Marcin M</cp:lastModifiedBy>
  <dcterms:created xsi:type="dcterms:W3CDTF">2017-09-01T08:38:39Z</dcterms:created>
  <dcterms:modified xsi:type="dcterms:W3CDTF">2017-09-01T11:42:25Z</dcterms:modified>
</cp:coreProperties>
</file>